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500"/>
  </bookViews>
  <sheets>
    <sheet name="F-Opname Kas" sheetId="1" r:id="rId1"/>
  </sheets>
  <externalReferences>
    <externalReference r:id="rId2"/>
    <externalReference r:id="rId3"/>
    <externalReference r:id="rId4"/>
  </externalReferences>
  <definedNames>
    <definedName name="CariInvPBB" localSheetId="0">[1]E.PBB!$D$9:$D$496</definedName>
    <definedName name="CariInvPBB">[2]E.PBB!$D$9:$D$496</definedName>
    <definedName name="CariInvSemen" localSheetId="0">[3]E.Semen!$D$9:$D$496</definedName>
    <definedName name="CariInvSemen">[3]E.Semen!$D$9:$D$496</definedName>
    <definedName name="CariInvSPF" localSheetId="0">[1]E.SPF!$D$9:$D$496</definedName>
    <definedName name="CariInvSPF">[2]E.SPF!$D$9:$D$496</definedName>
    <definedName name="ColumnTitle1">#REF!</definedName>
    <definedName name="ColumnTitle2">#REF!</definedName>
    <definedName name="_xlnm.Print_Area" localSheetId="0">'F-Opname Kas'!$B$2:$S$59</definedName>
    <definedName name="RoomList">#REF!</definedName>
  </definedNames>
  <calcPr calcId="145621"/>
</workbook>
</file>

<file path=xl/calcChain.xml><?xml version="1.0" encoding="utf-8"?>
<calcChain xmlns="http://schemas.openxmlformats.org/spreadsheetml/2006/main">
  <c r="K32" i="1" l="1"/>
  <c r="K31" i="1"/>
  <c r="K30" i="1"/>
  <c r="K29" i="1"/>
  <c r="K26" i="1"/>
  <c r="K25" i="1"/>
  <c r="K24" i="1"/>
  <c r="K23" i="1"/>
  <c r="K22" i="1"/>
  <c r="K21" i="1"/>
  <c r="K20" i="1"/>
  <c r="K19" i="1"/>
  <c r="Q16" i="1"/>
  <c r="K27" i="1" l="1"/>
  <c r="K33" i="1"/>
  <c r="Q35" i="1" l="1"/>
  <c r="Q37" i="1" s="1"/>
  <c r="G37" i="1" l="1"/>
  <c r="Q44" i="1"/>
  <c r="H44" i="1" s="1"/>
</calcChain>
</file>

<file path=xl/comments1.xml><?xml version="1.0" encoding="utf-8"?>
<comments xmlns="http://schemas.openxmlformats.org/spreadsheetml/2006/main">
  <authors>
    <author>ANDRY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ANDRY:</t>
        </r>
        <r>
          <rPr>
            <sz val="9"/>
            <color indexed="81"/>
            <rFont val="Tahoma"/>
            <family val="2"/>
          </rPr>
          <t xml:space="preserve">
Isi dengan nama perusahaan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ANDRY:</t>
        </r>
        <r>
          <rPr>
            <sz val="9"/>
            <color indexed="81"/>
            <rFont val="Tahoma"/>
            <family val="2"/>
          </rPr>
          <t xml:space="preserve">
Ganti nama Singkatan nama perusahaan (contohnya MKAS), Bulan dan Tahun</t>
        </r>
      </text>
    </comment>
  </commentList>
</comments>
</file>

<file path=xl/sharedStrings.xml><?xml version="1.0" encoding="utf-8"?>
<sst xmlns="http://schemas.openxmlformats.org/spreadsheetml/2006/main" count="90" uniqueCount="42">
  <si>
    <t>PT………………………</t>
  </si>
  <si>
    <t>Berita Acara Cash Opname</t>
  </si>
  <si>
    <t>No.000/BA-OpnameKas/Cabang/Bulan/Tahun</t>
  </si>
  <si>
    <t>Pada hari ini,</t>
  </si>
  <si>
    <t>Hari &amp; Tanggal</t>
  </si>
  <si>
    <t>:</t>
  </si>
  <si>
    <t>Perusahaan</t>
  </si>
  <si>
    <t>Tempat / Daerah</t>
  </si>
  <si>
    <t>Telah dilakukan penghitungan fisik uang Kas Operasional, dimana Uang Kas dihitung di depan kasir dan disaksikan langsung oleh Kasir dengan hasil sebagai berikut:</t>
  </si>
  <si>
    <t>I.</t>
  </si>
  <si>
    <t>Pemeriksaan Saldo Kas</t>
  </si>
  <si>
    <t>Saldo Kas Sistem (Terlampir)</t>
  </si>
  <si>
    <t>Rp</t>
  </si>
  <si>
    <t>Penerimaan yang belum dibukukan (Terlampir)</t>
  </si>
  <si>
    <t>Pengeluaran yang belum dibukukan (Terlampir)</t>
  </si>
  <si>
    <t>Pengeluaran yang belum dibukukan adalah pengeluaran yang belum diposting pada sistem keuangan</t>
  </si>
  <si>
    <t>Kasbon Sementara (Terlampir)</t>
  </si>
  <si>
    <t>Kasbon sementara adalah kasbon yang belum terealisasi pada form rekap kasbon</t>
  </si>
  <si>
    <t>Total</t>
  </si>
  <si>
    <t>Fisik Uang</t>
  </si>
  <si>
    <t>a.</t>
  </si>
  <si>
    <t>Uang Kertas</t>
  </si>
  <si>
    <t>lbr @</t>
  </si>
  <si>
    <t>Total Uang Kertas</t>
  </si>
  <si>
    <t>b.</t>
  </si>
  <si>
    <t>Uang Logam</t>
  </si>
  <si>
    <t>pcs @</t>
  </si>
  <si>
    <t>Total Uang Logam</t>
  </si>
  <si>
    <t>Total Uang Fisik</t>
  </si>
  <si>
    <t>Selisih Saldo Kas</t>
  </si>
  <si>
    <t>II.</t>
  </si>
  <si>
    <t>Penjelasan :</t>
  </si>
  <si>
    <t>Demikian berita acara ini dibuat untuk dapat dipergunakan sebagaimana mestinya.</t>
  </si>
  <si>
    <t>Dibuat,</t>
  </si>
  <si>
    <t>Diperiksa,</t>
  </si>
  <si>
    <t>Kasir</t>
  </si>
  <si>
    <t>Operational Manager</t>
  </si>
  <si>
    <t>*</t>
  </si>
  <si>
    <t>Pemeriksaan Saldo Modal dan Penjualan</t>
  </si>
  <si>
    <t>Saldo Modal (Terlampir)</t>
  </si>
  <si>
    <t>Saldo Penjualan (Terlampir)</t>
  </si>
  <si>
    <t xml:space="preserve">SELISIH PEMERIKSAAN    -------&gt;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</si>
</sst>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_);_(* \(#,##0\);_(* &quot;-&quot;_);_(@_)"/>
    <numFmt numFmtId="166" formatCode="_(* #,##0_);_(* \(#,##0\);_(* \-_);_(@_)"/>
    <numFmt numFmtId="167" formatCode="_(* #,##0_);_(* \(#,##0\);_(* &quot;-&quot;??_);_(@_)"/>
    <numFmt numFmtId="168" formatCode="0_);\(0\)"/>
    <numFmt numFmtId="169" formatCode="&quot;$&quot;#,##0.00_);\(&quot;$&quot;#,##0.00\)"/>
    <numFmt numFmtId="170" formatCode="_(&quot;$&quot;* #,##0.00_);_(&quot;$&quot;* \(#,##0.00\);_(&quot;$&quot;* &quot;-&quot;??_);_(@_)"/>
    <numFmt numFmtId="171" formatCode="[&lt;=9999999]###\-####;\(###\)\ ###\-####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u/>
      <sz val="2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color theme="1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2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u/>
      <sz val="14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6"/>
      <color theme="4"/>
      <name val="Calibri"/>
      <family val="2"/>
      <scheme val="minor"/>
    </font>
    <font>
      <b/>
      <sz val="16"/>
      <color theme="2" tint="-0.749961851863155"/>
      <name val="Cambria"/>
      <family val="2"/>
      <scheme val="major"/>
    </font>
    <font>
      <b/>
      <sz val="11"/>
      <color theme="2" tint="-0.749961851863155"/>
      <name val="Cambria"/>
      <family val="2"/>
      <scheme val="major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3"/>
      <name val="Cambria"/>
      <family val="2"/>
      <scheme val="major"/>
    </font>
    <font>
      <b/>
      <sz val="12"/>
      <color rgb="FFFF0000"/>
      <name val="Arial"/>
      <family val="2"/>
    </font>
    <font>
      <b/>
      <i/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indexed="64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</borders>
  <cellStyleXfs count="160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19" fillId="0" borderId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ill="0" applyBorder="0" applyAlignment="0" applyProtection="0"/>
    <xf numFmtId="165" fontId="3" fillId="0" borderId="0" applyFont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7" fontId="19" fillId="0" borderId="0" applyFill="0" applyBorder="0" applyAlignment="0" applyProtection="0"/>
    <xf numFmtId="167" fontId="19" fillId="0" borderId="0" applyFill="0" applyBorder="0" applyAlignment="0" applyProtection="0"/>
    <xf numFmtId="167" fontId="19" fillId="0" borderId="0" applyFill="0" applyBorder="0" applyAlignment="0" applyProtection="0"/>
    <xf numFmtId="0" fontId="19" fillId="0" borderId="0" applyFill="0" applyBorder="0" applyAlignment="0" applyProtection="0"/>
    <xf numFmtId="166" fontId="19" fillId="0" borderId="0" applyFill="0" applyBorder="0" applyAlignment="0" applyProtection="0"/>
    <xf numFmtId="166" fontId="19" fillId="0" borderId="0" applyFill="0" applyBorder="0" applyAlignment="0" applyProtection="0"/>
    <xf numFmtId="164" fontId="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Protection="0">
      <alignment horizontal="center" vertical="center"/>
    </xf>
    <xf numFmtId="169" fontId="1" fillId="0" borderId="0" applyFont="0" applyFill="0" applyBorder="0" applyProtection="0">
      <alignment horizontal="right" vertical="center" indent="1"/>
    </xf>
    <xf numFmtId="170" fontId="18" fillId="0" borderId="0" applyFont="0" applyFill="0" applyBorder="0" applyAlignment="0" applyProtection="0"/>
    <xf numFmtId="169" fontId="22" fillId="3" borderId="0" applyFill="0" applyBorder="0">
      <alignment horizontal="right" vertical="center"/>
    </xf>
    <xf numFmtId="14" fontId="1" fillId="0" borderId="0" applyFont="0" applyFill="0" applyBorder="0">
      <alignment horizontal="center" vertical="center" wrapText="1"/>
    </xf>
    <xf numFmtId="0" fontId="23" fillId="3" borderId="17" applyAlignment="0">
      <alignment horizontal="left" vertical="center" indent="1"/>
    </xf>
    <xf numFmtId="0" fontId="23" fillId="3" borderId="17">
      <alignment horizontal="right" vertical="center"/>
    </xf>
    <xf numFmtId="0" fontId="24" fillId="4" borderId="17" applyAlignment="0">
      <alignment horizontal="left" vertical="center" indent="1"/>
    </xf>
    <xf numFmtId="0" fontId="24" fillId="0" borderId="0">
      <alignment horizontal="right" vertical="center" indent="1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4" borderId="17" applyAlignment="0">
      <alignment horizontal="left" vertical="center" wrapText="1" indent="1"/>
    </xf>
    <xf numFmtId="14" fontId="22" fillId="0" borderId="0" applyFill="0" applyBorder="0" applyAlignment="0">
      <alignment horizontal="right" vertical="center"/>
    </xf>
    <xf numFmtId="0" fontId="2" fillId="5" borderId="0" applyBorder="0">
      <alignment horizontal="center"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21" fillId="0" borderId="0"/>
    <xf numFmtId="0" fontId="18" fillId="0" borderId="0"/>
    <xf numFmtId="0" fontId="3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 applyFill="0" applyBorder="0">
      <alignment horizontal="left" vertical="center" wrapText="1" indent="1"/>
    </xf>
    <xf numFmtId="0" fontId="18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171" fontId="1" fillId="0" borderId="0" applyFont="0" applyFill="0" applyBorder="0" applyAlignment="0">
      <alignment wrapText="1"/>
    </xf>
    <xf numFmtId="49" fontId="1" fillId="0" borderId="0" applyFont="0" applyFill="0" applyBorder="0">
      <alignment horizontal="center" vertical="center" wrapText="1"/>
    </xf>
    <xf numFmtId="0" fontId="29" fillId="0" borderId="0" applyFill="0" applyBorder="0">
      <alignment vertical="center" wrapText="1"/>
    </xf>
    <xf numFmtId="0" fontId="2" fillId="0" borderId="0">
      <alignment vertical="center" wrapText="1"/>
    </xf>
  </cellStyleXfs>
  <cellXfs count="84">
    <xf numFmtId="0" fontId="0" fillId="0" borderId="0" xfId="0"/>
    <xf numFmtId="0" fontId="4" fillId="2" borderId="0" xfId="1" applyFont="1" applyFill="1" applyAlignment="1">
      <alignment vertical="center"/>
    </xf>
    <xf numFmtId="0" fontId="6" fillId="0" borderId="0" xfId="2"/>
    <xf numFmtId="0" fontId="5" fillId="2" borderId="0" xfId="1" applyFont="1" applyFill="1" applyBorder="1" applyAlignment="1">
      <alignment vertical="center"/>
    </xf>
    <xf numFmtId="0" fontId="7" fillId="2" borderId="4" xfId="0" applyFont="1" applyFill="1" applyBorder="1" applyAlignment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/>
    <xf numFmtId="0" fontId="7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center"/>
    </xf>
    <xf numFmtId="0" fontId="9" fillId="2" borderId="6" xfId="1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vertical="top"/>
    </xf>
    <xf numFmtId="0" fontId="9" fillId="2" borderId="7" xfId="0" applyFont="1" applyFill="1" applyBorder="1" applyAlignment="1">
      <alignment vertical="top"/>
    </xf>
    <xf numFmtId="0" fontId="7" fillId="2" borderId="7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vertical="top"/>
    </xf>
    <xf numFmtId="0" fontId="12" fillId="2" borderId="8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164" fontId="13" fillId="2" borderId="0" xfId="3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center" vertical="center"/>
    </xf>
    <xf numFmtId="164" fontId="13" fillId="2" borderId="5" xfId="3" applyFont="1" applyFill="1" applyBorder="1" applyAlignment="1">
      <alignment horizontal="right" vertical="center"/>
    </xf>
    <xf numFmtId="3" fontId="13" fillId="2" borderId="9" xfId="0" applyNumberFormat="1" applyFont="1" applyFill="1" applyBorder="1" applyAlignment="1">
      <alignment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vertical="center"/>
    </xf>
    <xf numFmtId="3" fontId="13" fillId="2" borderId="11" xfId="0" applyNumberFormat="1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vertical="center"/>
    </xf>
    <xf numFmtId="164" fontId="14" fillId="2" borderId="0" xfId="3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13" fillId="2" borderId="5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vertical="center"/>
    </xf>
    <xf numFmtId="0" fontId="14" fillId="2" borderId="7" xfId="1" applyFont="1" applyFill="1" applyBorder="1" applyAlignment="1">
      <alignment vertical="center"/>
    </xf>
    <xf numFmtId="0" fontId="14" fillId="2" borderId="8" xfId="1" applyFont="1" applyFill="1" applyBorder="1" applyAlignment="1">
      <alignment vertical="center"/>
    </xf>
    <xf numFmtId="0" fontId="30" fillId="2" borderId="0" xfId="1" applyFont="1" applyFill="1" applyAlignment="1">
      <alignment horizontal="right" vertical="center"/>
    </xf>
    <xf numFmtId="0" fontId="14" fillId="2" borderId="16" xfId="1" applyFont="1" applyFill="1" applyBorder="1" applyAlignment="1">
      <alignment horizontal="center" vertical="center"/>
    </xf>
    <xf numFmtId="164" fontId="13" fillId="2" borderId="11" xfId="3" applyFont="1" applyFill="1" applyBorder="1" applyAlignment="1">
      <alignment horizontal="right" vertical="center"/>
    </xf>
    <xf numFmtId="164" fontId="13" fillId="2" borderId="10" xfId="3" applyFont="1" applyFill="1" applyBorder="1" applyAlignment="1">
      <alignment horizontal="right" vertical="center"/>
    </xf>
    <xf numFmtId="164" fontId="14" fillId="2" borderId="0" xfId="3" applyFont="1" applyFill="1" applyBorder="1" applyAlignment="1">
      <alignment horizontal="right" vertical="center"/>
    </xf>
    <xf numFmtId="164" fontId="14" fillId="2" borderId="7" xfId="3" applyFont="1" applyFill="1" applyBorder="1" applyAlignment="1">
      <alignment horizontal="right" vertical="center"/>
    </xf>
    <xf numFmtId="164" fontId="14" fillId="2" borderId="8" xfId="3" applyFont="1" applyFill="1" applyBorder="1" applyAlignment="1">
      <alignment horizontal="right" vertical="center"/>
    </xf>
    <xf numFmtId="164" fontId="14" fillId="2" borderId="12" xfId="3" applyFont="1" applyFill="1" applyBorder="1" applyAlignment="1">
      <alignment horizontal="right" vertical="center"/>
    </xf>
    <xf numFmtId="164" fontId="14" fillId="2" borderId="13" xfId="3" applyFont="1" applyFill="1" applyBorder="1" applyAlignment="1">
      <alignment horizontal="right" vertical="center"/>
    </xf>
    <xf numFmtId="164" fontId="13" fillId="2" borderId="9" xfId="3" applyFont="1" applyFill="1" applyBorder="1" applyAlignment="1">
      <alignment horizontal="right" vertical="center"/>
    </xf>
    <xf numFmtId="0" fontId="13" fillId="2" borderId="0" xfId="1" applyFont="1" applyFill="1" applyBorder="1" applyAlignment="1">
      <alignment horizontal="center" vertical="center"/>
    </xf>
    <xf numFmtId="164" fontId="13" fillId="2" borderId="7" xfId="3" applyFont="1" applyFill="1" applyBorder="1" applyAlignment="1">
      <alignment horizontal="right" vertical="center"/>
    </xf>
    <xf numFmtId="164" fontId="13" fillId="2" borderId="8" xfId="3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justify" vertical="center" wrapText="1"/>
    </xf>
    <xf numFmtId="164" fontId="13" fillId="2" borderId="0" xfId="3" applyFont="1" applyFill="1" applyBorder="1" applyAlignment="1">
      <alignment horizontal="right" vertical="center"/>
    </xf>
    <xf numFmtId="0" fontId="31" fillId="2" borderId="0" xfId="0" applyFont="1" applyFill="1" applyBorder="1" applyAlignment="1">
      <alignment vertical="center"/>
    </xf>
    <xf numFmtId="0" fontId="31" fillId="2" borderId="4" xfId="0" applyFont="1" applyFill="1" applyBorder="1" applyAlignment="1">
      <alignment vertical="center"/>
    </xf>
  </cellXfs>
  <cellStyles count="160">
    <cellStyle name="Comma [0] 10" xfId="4"/>
    <cellStyle name="Comma [0] 11" xfId="5"/>
    <cellStyle name="Comma [0] 12" xfId="6"/>
    <cellStyle name="Comma [0] 13" xfId="7"/>
    <cellStyle name="Comma [0] 14" xfId="8"/>
    <cellStyle name="Comma [0] 15" xfId="9"/>
    <cellStyle name="Comma [0] 16" xfId="10"/>
    <cellStyle name="Comma [0] 17" xfId="11"/>
    <cellStyle name="Comma [0] 18" xfId="12"/>
    <cellStyle name="Comma [0] 19" xfId="13"/>
    <cellStyle name="Comma [0] 2" xfId="14"/>
    <cellStyle name="Comma [0] 2 2" xfId="15"/>
    <cellStyle name="Comma [0] 2 36" xfId="16"/>
    <cellStyle name="Comma [0] 20" xfId="17"/>
    <cellStyle name="Comma [0] 21" xfId="18"/>
    <cellStyle name="Comma [0] 22" xfId="19"/>
    <cellStyle name="Comma [0] 23" xfId="20"/>
    <cellStyle name="Comma [0] 23 2" xfId="21"/>
    <cellStyle name="Comma [0] 24" xfId="22"/>
    <cellStyle name="Comma [0] 25" xfId="23"/>
    <cellStyle name="Comma [0] 26" xfId="24"/>
    <cellStyle name="Comma [0] 27" xfId="25"/>
    <cellStyle name="Comma [0] 28" xfId="26"/>
    <cellStyle name="Comma [0] 3" xfId="27"/>
    <cellStyle name="Comma [0] 30" xfId="28"/>
    <cellStyle name="Comma [0] 32" xfId="29"/>
    <cellStyle name="Comma [0] 34" xfId="30"/>
    <cellStyle name="Comma [0] 35" xfId="31"/>
    <cellStyle name="Comma [0] 36" xfId="32"/>
    <cellStyle name="Comma [0] 37" xfId="33"/>
    <cellStyle name="Comma [0] 4" xfId="34"/>
    <cellStyle name="Comma [0] 5" xfId="35"/>
    <cellStyle name="Comma [0] 6" xfId="36"/>
    <cellStyle name="Comma [0] 7" xfId="37"/>
    <cellStyle name="Comma [0] 7 2" xfId="38"/>
    <cellStyle name="Comma [0] 7 3" xfId="39"/>
    <cellStyle name="Comma [0] 7 4" xfId="40"/>
    <cellStyle name="Comma [0] 8" xfId="41"/>
    <cellStyle name="Comma [0] 9" xfId="42"/>
    <cellStyle name="Comma 2" xfId="43"/>
    <cellStyle name="Comma 2 2" xfId="44"/>
    <cellStyle name="Comma 2 2 2" xfId="45"/>
    <cellStyle name="Comma 2 2 3" xfId="46"/>
    <cellStyle name="Comma 2 2 5" xfId="47"/>
    <cellStyle name="Comma 2 2 6" xfId="48"/>
    <cellStyle name="Comma 2 5" xfId="49"/>
    <cellStyle name="Comma 2 5 2" xfId="50"/>
    <cellStyle name="Comma 2 5 3" xfId="51"/>
    <cellStyle name="Comma 2 5 3 2" xfId="52"/>
    <cellStyle name="Comma 2 5 3 2 2" xfId="53"/>
    <cellStyle name="Comma 2 5 3 2 2 2" xfId="54"/>
    <cellStyle name="Comma 2 5 3 3" xfId="55"/>
    <cellStyle name="Comma 2 5 4" xfId="56"/>
    <cellStyle name="Comma 2 5 5" xfId="57"/>
    <cellStyle name="Comma 2 5 5 2" xfId="3"/>
    <cellStyle name="Comma 2 5 5 2 2" xfId="58"/>
    <cellStyle name="Comma 2 5 5 2 3" xfId="59"/>
    <cellStyle name="Comma 2 5 5 2 4" xfId="60"/>
    <cellStyle name="Comma 2 5 5 2 4 2" xfId="61"/>
    <cellStyle name="Comma 2 5 5 2 4 2 2" xfId="62"/>
    <cellStyle name="Comma 2 6" xfId="63"/>
    <cellStyle name="Comma 3" xfId="64"/>
    <cellStyle name="Comma 4" xfId="65"/>
    <cellStyle name="Comma 5" xfId="66"/>
    <cellStyle name="Comma 6" xfId="67"/>
    <cellStyle name="Comma 7" xfId="68"/>
    <cellStyle name="Comma 8" xfId="69"/>
    <cellStyle name="Currency [0] 2" xfId="70"/>
    <cellStyle name="Currency 2" xfId="71"/>
    <cellStyle name="Currency 3" xfId="72"/>
    <cellStyle name="Date" xfId="73"/>
    <cellStyle name="Heading 1 2" xfId="74"/>
    <cellStyle name="Heading 2 2" xfId="75"/>
    <cellStyle name="Heading 3 2" xfId="76"/>
    <cellStyle name="Heading 4 2" xfId="77"/>
    <cellStyle name="Hyperlink" xfId="2" builtinId="8"/>
    <cellStyle name="Hyperlink 2" xfId="78"/>
    <cellStyle name="Hyperlink 3" xfId="79"/>
    <cellStyle name="Input 2" xfId="80"/>
    <cellStyle name="Inventory Date" xfId="81"/>
    <cellStyle name="Item table heading" xfId="82"/>
    <cellStyle name="Normal" xfId="0" builtinId="0"/>
    <cellStyle name="Normal 10" xfId="83"/>
    <cellStyle name="Normal 11" xfId="84"/>
    <cellStyle name="Normal 12" xfId="85"/>
    <cellStyle name="Normal 13" xfId="86"/>
    <cellStyle name="Normal 14" xfId="87"/>
    <cellStyle name="Normal 15" xfId="88"/>
    <cellStyle name="Normal 16" xfId="89"/>
    <cellStyle name="Normal 17" xfId="90"/>
    <cellStyle name="Normal 18" xfId="91"/>
    <cellStyle name="Normal 19" xfId="92"/>
    <cellStyle name="Normal 2" xfId="1"/>
    <cellStyle name="Normal 2 10" xfId="93"/>
    <cellStyle name="Normal 2 2" xfId="94"/>
    <cellStyle name="Normal 2 2 2" xfId="95"/>
    <cellStyle name="Normal 2 2 2 2" xfId="96"/>
    <cellStyle name="Normal 2 2 2 2 2" xfId="97"/>
    <cellStyle name="Normal 2 2 2 2 2 2" xfId="98"/>
    <cellStyle name="Normal 2 2 2 2 2 3" xfId="99"/>
    <cellStyle name="Normal 2 2 2 2 3" xfId="100"/>
    <cellStyle name="Normal 2 2 2 2 4" xfId="101"/>
    <cellStyle name="Normal 2 2 2 3" xfId="102"/>
    <cellStyle name="Normal 2 2 2 4" xfId="103"/>
    <cellStyle name="Normal 2 2 2 5" xfId="104"/>
    <cellStyle name="Normal 2 2 2 6" xfId="105"/>
    <cellStyle name="Normal 2 2 2 7" xfId="106"/>
    <cellStyle name="Normal 2 2 3" xfId="107"/>
    <cellStyle name="Normal 2 2 3 2" xfId="108"/>
    <cellStyle name="Normal 2 2 3 3" xfId="109"/>
    <cellStyle name="Normal 2 2 4" xfId="110"/>
    <cellStyle name="Normal 2 2 5" xfId="111"/>
    <cellStyle name="Normal 2 2 6" xfId="112"/>
    <cellStyle name="Normal 2 2 7" xfId="113"/>
    <cellStyle name="Normal 2 2 8" xfId="114"/>
    <cellStyle name="Normal 2 3" xfId="115"/>
    <cellStyle name="Normal 2 3 2" xfId="116"/>
    <cellStyle name="Normal 2 33" xfId="117"/>
    <cellStyle name="Normal 2 4" xfId="118"/>
    <cellStyle name="Normal 2 4 2" xfId="119"/>
    <cellStyle name="Normal 2 4 3" xfId="120"/>
    <cellStyle name="Normal 2 5" xfId="121"/>
    <cellStyle name="Normal 2 6" xfId="122"/>
    <cellStyle name="Normal 2 7" xfId="123"/>
    <cellStyle name="Normal 2 8" xfId="124"/>
    <cellStyle name="Normal 2 9" xfId="125"/>
    <cellStyle name="Normal 20" xfId="126"/>
    <cellStyle name="Normal 21" xfId="127"/>
    <cellStyle name="Normal 22" xfId="128"/>
    <cellStyle name="Normal 23" xfId="129"/>
    <cellStyle name="Normal 24" xfId="130"/>
    <cellStyle name="Normal 25" xfId="131"/>
    <cellStyle name="Normal 26" xfId="132"/>
    <cellStyle name="Normal 27" xfId="133"/>
    <cellStyle name="Normal 28" xfId="134"/>
    <cellStyle name="Normal 29" xfId="135"/>
    <cellStyle name="Normal 3" xfId="136"/>
    <cellStyle name="Normal 3 2" xfId="137"/>
    <cellStyle name="Normal 3 5" xfId="138"/>
    <cellStyle name="Normal 30" xfId="139"/>
    <cellStyle name="Normal 31" xfId="140"/>
    <cellStyle name="Normal 33" xfId="141"/>
    <cellStyle name="Normal 4" xfId="142"/>
    <cellStyle name="Normal 4 2" xfId="143"/>
    <cellStyle name="Normal 4 2 2" xfId="144"/>
    <cellStyle name="Normal 4 2 2 2" xfId="145"/>
    <cellStyle name="Normal 4 2 2 2 3" xfId="146"/>
    <cellStyle name="Normal 4 3" xfId="147"/>
    <cellStyle name="Normal 5" xfId="148"/>
    <cellStyle name="Normal 5 2" xfId="149"/>
    <cellStyle name="Normal 5 3" xfId="150"/>
    <cellStyle name="Normal 6" xfId="151"/>
    <cellStyle name="Normal 7" xfId="152"/>
    <cellStyle name="Normal 8" xfId="153"/>
    <cellStyle name="Normal 9" xfId="154"/>
    <cellStyle name="Percent 2" xfId="155"/>
    <cellStyle name="Phone" xfId="156"/>
    <cellStyle name="Seriel Number" xfId="157"/>
    <cellStyle name="Title 2" xfId="158"/>
    <cellStyle name="z Hidden Text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STY/Downloads/CC/Tools%20-%20CC%20Cut%20Off%2016%20Sept%2023%20KDI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4/REGULAR%20AUDIT/08%20MKAS/FIELD/CC/Tools%20-%20CC%20Cut%20Off%2016%20Sept%2023%20KDI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3/REGULAR%20AUDIT/04%20KDI-K/PREPARATION/Tools%20-%20All%20Produk%20(Olah%20Disini)%20+%20Giro%20KDI-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"/>
      <sheetName val="Sreen Alamat"/>
      <sheetName val="CC Fixed"/>
      <sheetName val="Analisa"/>
      <sheetName val="DBoard"/>
      <sheetName val="E.Semen"/>
      <sheetName val="E.SPF"/>
      <sheetName val="DPSPF"/>
      <sheetName val="E.PBB"/>
      <sheetName val="DPPBB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>
        <row r="2">
          <cell r="A2" t="str">
            <v>Sumber Rejeki Mandiri, Tk</v>
          </cell>
        </row>
      </sheetData>
      <sheetData sheetId="1">
        <row r="1">
          <cell r="A1" t="str">
            <v xml:space="preserve">Analisa Pengiriman </v>
          </cell>
        </row>
      </sheetData>
      <sheetData sheetId="2"/>
      <sheetData sheetId="3"/>
      <sheetData sheetId="4"/>
      <sheetData sheetId="5">
        <row r="9">
          <cell r="D9" t="str">
            <v>INV2301110011</v>
          </cell>
        </row>
      </sheetData>
      <sheetData sheetId="6">
        <row r="9">
          <cell r="D9" t="str">
            <v>INVFI230524002</v>
          </cell>
        </row>
        <row r="10">
          <cell r="D10" t="str">
            <v>INVFI230527003</v>
          </cell>
        </row>
        <row r="11">
          <cell r="D11" t="str">
            <v>INVFI230622003</v>
          </cell>
        </row>
        <row r="12">
          <cell r="D12" t="str">
            <v>INVFI230729001</v>
          </cell>
        </row>
        <row r="13">
          <cell r="D13" t="str">
            <v>INVFI230731004</v>
          </cell>
        </row>
        <row r="14">
          <cell r="D14" t="str">
            <v>INVFI230814002</v>
          </cell>
        </row>
        <row r="15">
          <cell r="D15" t="str">
            <v>INVFI230819002</v>
          </cell>
        </row>
        <row r="16">
          <cell r="D16" t="str">
            <v>INVSK230909001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7"/>
      <sheetData sheetId="8"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9"/>
      <sheetData sheetId="10">
        <row r="9">
          <cell r="D9" t="str">
            <v>AMRI JAYA I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D8" t="str">
            <v>Tgl Jatuh Tempo</v>
          </cell>
        </row>
      </sheetData>
      <sheetData sheetId="18"/>
      <sheetData sheetId="19"/>
      <sheetData sheetId="20"/>
      <sheetData sheetId="21"/>
      <sheetData sheetId="22"/>
      <sheetData sheetId="23">
        <row r="8">
          <cell r="R8" t="str">
            <v>Jenis Bayar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T8" t="str">
            <v>Tgl. Jatuh Tempo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"/>
      <sheetName val="Sreen Alamat"/>
      <sheetName val="CC Fixed"/>
      <sheetName val="Analisa"/>
      <sheetName val="DBoard"/>
      <sheetName val="E.Semen"/>
      <sheetName val="E.SPF"/>
      <sheetName val="DPSPF"/>
      <sheetName val="E.PBB"/>
      <sheetName val="DPPBB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>
        <row r="2">
          <cell r="A2" t="str">
            <v>Sumber Rejeki Mandiri, Tk</v>
          </cell>
        </row>
      </sheetData>
      <sheetData sheetId="1">
        <row r="1">
          <cell r="A1" t="str">
            <v xml:space="preserve">Analisa Pengiriman </v>
          </cell>
        </row>
      </sheetData>
      <sheetData sheetId="2"/>
      <sheetData sheetId="3"/>
      <sheetData sheetId="4"/>
      <sheetData sheetId="5">
        <row r="9">
          <cell r="D9" t="str">
            <v>INV2301110011</v>
          </cell>
        </row>
      </sheetData>
      <sheetData sheetId="6">
        <row r="9">
          <cell r="D9" t="str">
            <v>INVFI230524002</v>
          </cell>
        </row>
        <row r="10">
          <cell r="D10" t="str">
            <v>INVFI230527003</v>
          </cell>
        </row>
        <row r="11">
          <cell r="D11" t="str">
            <v>INVFI230622003</v>
          </cell>
        </row>
        <row r="12">
          <cell r="D12" t="str">
            <v>INVFI230729001</v>
          </cell>
        </row>
        <row r="13">
          <cell r="D13" t="str">
            <v>INVFI230731004</v>
          </cell>
        </row>
        <row r="14">
          <cell r="D14" t="str">
            <v>INVFI230814002</v>
          </cell>
        </row>
        <row r="15">
          <cell r="D15" t="str">
            <v>INVFI230819002</v>
          </cell>
        </row>
        <row r="16">
          <cell r="D16" t="str">
            <v>INVSK230909001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7"/>
      <sheetData sheetId="8"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9"/>
      <sheetData sheetId="10">
        <row r="9">
          <cell r="D9" t="str">
            <v>AMRI JAYA I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D8" t="str">
            <v>Tgl Jatuh Tempo</v>
          </cell>
        </row>
      </sheetData>
      <sheetData sheetId="18"/>
      <sheetData sheetId="19"/>
      <sheetData sheetId="20"/>
      <sheetData sheetId="21"/>
      <sheetData sheetId="22"/>
      <sheetData sheetId="23">
        <row r="8">
          <cell r="R8" t="str">
            <v>Jenis Bayar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T8" t="str">
            <v>Tgl. Jatuh Tempo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Fixed"/>
      <sheetName val="Nama"/>
      <sheetName val="DBoard"/>
      <sheetName val="Analisa"/>
      <sheetName val="Sreen Alamat"/>
      <sheetName val="E.Semen"/>
      <sheetName val="E.PBB"/>
      <sheetName val="DPPBB"/>
      <sheetName val="E.SPF"/>
      <sheetName val="DPSPF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INV2301100003</v>
          </cell>
        </row>
        <row r="10">
          <cell r="D10" t="str">
            <v>INV2301130001</v>
          </cell>
        </row>
        <row r="11">
          <cell r="D11" t="str">
            <v>INV2301190002</v>
          </cell>
        </row>
        <row r="12">
          <cell r="D12" t="str">
            <v>INV2301200001</v>
          </cell>
        </row>
        <row r="13">
          <cell r="D13" t="str">
            <v>INV2302060004</v>
          </cell>
        </row>
        <row r="14">
          <cell r="D14" t="str">
            <v>INV2302070001</v>
          </cell>
        </row>
        <row r="15">
          <cell r="D15" t="str">
            <v>INV2302090001</v>
          </cell>
        </row>
        <row r="16">
          <cell r="D16" t="str">
            <v>INV2302160001</v>
          </cell>
        </row>
        <row r="17">
          <cell r="D17" t="str">
            <v>INV2303010006</v>
          </cell>
        </row>
        <row r="18">
          <cell r="D18" t="str">
            <v>INV2303290002</v>
          </cell>
        </row>
        <row r="19">
          <cell r="D19" t="str">
            <v>INV2303310003</v>
          </cell>
        </row>
        <row r="20">
          <cell r="D20" t="str">
            <v>INV2304030001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C62"/>
  <sheetViews>
    <sheetView tabSelected="1" zoomScale="70" zoomScaleNormal="70" zoomScaleSheetLayoutView="70" workbookViewId="0">
      <selection activeCell="O41" sqref="O41"/>
    </sheetView>
  </sheetViews>
  <sheetFormatPr defaultRowHeight="12.75" x14ac:dyDescent="0.25"/>
  <cols>
    <col min="1" max="1" width="0.7109375" style="1" customWidth="1"/>
    <col min="2" max="2" width="5.42578125" style="1" customWidth="1"/>
    <col min="3" max="3" width="4.28515625" style="1" customWidth="1"/>
    <col min="4" max="4" width="8.42578125" style="1" customWidth="1"/>
    <col min="5" max="5" width="9.140625" style="1"/>
    <col min="6" max="6" width="9.42578125" style="1" bestFit="1" customWidth="1"/>
    <col min="7" max="7" width="9.140625" style="1"/>
    <col min="8" max="8" width="9.140625" style="1" customWidth="1"/>
    <col min="9" max="9" width="9.7109375" style="1" bestFit="1" customWidth="1"/>
    <col min="10" max="16" width="9.140625" style="1"/>
    <col min="17" max="17" width="16.85546875" style="1" bestFit="1" customWidth="1"/>
    <col min="18" max="16384" width="9.140625" style="1"/>
  </cols>
  <sheetData>
    <row r="1" spans="2:29" ht="5.25" customHeight="1" thickBot="1" x14ac:dyDescent="0.3"/>
    <row r="2" spans="2:29" ht="30" customHeight="1" thickTop="1" x14ac:dyDescent="0.25">
      <c r="B2" s="72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  <c r="U2" s="2"/>
      <c r="V2" s="3"/>
      <c r="W2" s="3"/>
      <c r="X2" s="3"/>
      <c r="Y2" s="3"/>
      <c r="Z2" s="3"/>
      <c r="AA2" s="3"/>
      <c r="AB2" s="3"/>
      <c r="AC2" s="3"/>
    </row>
    <row r="3" spans="2:29" ht="30" customHeight="1" x14ac:dyDescent="0.25"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7"/>
      <c r="U3" s="3"/>
      <c r="V3" s="3"/>
      <c r="W3" s="3"/>
      <c r="X3" s="3"/>
      <c r="Y3" s="3"/>
      <c r="Z3" s="3"/>
      <c r="AA3" s="3"/>
      <c r="AB3" s="3"/>
      <c r="AC3" s="3"/>
    </row>
    <row r="4" spans="2:29" ht="25.5" x14ac:dyDescent="0.35">
      <c r="B4" s="4" t="s">
        <v>1</v>
      </c>
      <c r="C4" s="5"/>
      <c r="D4" s="6"/>
      <c r="E4" s="7"/>
      <c r="F4" s="5"/>
      <c r="G4" s="5"/>
      <c r="H4" s="5"/>
      <c r="I4" s="5"/>
      <c r="J4" s="5"/>
      <c r="K4" s="5"/>
      <c r="L4" s="5"/>
      <c r="M4" s="5"/>
      <c r="N4" s="5"/>
      <c r="O4" s="6"/>
      <c r="P4" s="8"/>
      <c r="Q4" s="5"/>
      <c r="R4" s="5"/>
      <c r="S4" s="9"/>
    </row>
    <row r="5" spans="2:29" ht="27" thickBot="1" x14ac:dyDescent="0.3">
      <c r="B5" s="10" t="s">
        <v>2</v>
      </c>
      <c r="C5" s="11"/>
      <c r="D5" s="12"/>
      <c r="E5" s="13"/>
      <c r="F5" s="11"/>
      <c r="G5" s="11"/>
      <c r="H5" s="11"/>
      <c r="I5" s="11"/>
      <c r="J5" s="11"/>
      <c r="K5" s="11"/>
      <c r="L5" s="11"/>
      <c r="M5" s="14"/>
      <c r="N5" s="15"/>
      <c r="O5" s="12"/>
      <c r="P5" s="16"/>
      <c r="Q5" s="15"/>
      <c r="R5" s="15"/>
      <c r="S5" s="17"/>
    </row>
    <row r="6" spans="2:29" ht="24.95" customHeight="1" thickTop="1" x14ac:dyDescent="0.25">
      <c r="B6" s="18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19"/>
      <c r="Q6" s="19"/>
      <c r="R6" s="19"/>
      <c r="S6" s="21"/>
    </row>
    <row r="7" spans="2:29" ht="24.95" customHeight="1" x14ac:dyDescent="0.25">
      <c r="B7" s="22" t="s">
        <v>4</v>
      </c>
      <c r="C7" s="19"/>
      <c r="D7" s="23"/>
      <c r="E7" s="23"/>
      <c r="F7" s="24" t="s">
        <v>5</v>
      </c>
      <c r="G7" s="25"/>
      <c r="H7" s="25"/>
      <c r="I7" s="25"/>
      <c r="J7" s="25"/>
      <c r="K7" s="25"/>
      <c r="L7" s="19"/>
      <c r="M7" s="19"/>
      <c r="N7" s="19"/>
      <c r="O7" s="20"/>
      <c r="P7" s="19"/>
      <c r="Q7" s="19"/>
      <c r="R7" s="19"/>
      <c r="S7" s="21"/>
    </row>
    <row r="8" spans="2:29" ht="24.95" customHeight="1" x14ac:dyDescent="0.25">
      <c r="B8" s="22" t="s">
        <v>6</v>
      </c>
      <c r="C8" s="19"/>
      <c r="D8" s="23"/>
      <c r="E8" s="23"/>
      <c r="F8" s="24" t="s">
        <v>5</v>
      </c>
      <c r="G8" s="25"/>
      <c r="H8" s="25"/>
      <c r="I8" s="25"/>
      <c r="J8" s="25"/>
      <c r="K8" s="25"/>
      <c r="L8" s="19"/>
      <c r="M8" s="19"/>
      <c r="N8" s="19"/>
      <c r="O8" s="20"/>
      <c r="P8" s="19"/>
      <c r="Q8" s="19"/>
      <c r="R8" s="19"/>
      <c r="S8" s="21"/>
    </row>
    <row r="9" spans="2:29" ht="24.95" customHeight="1" x14ac:dyDescent="0.25">
      <c r="B9" s="22" t="s">
        <v>7</v>
      </c>
      <c r="C9" s="19"/>
      <c r="D9" s="23"/>
      <c r="E9" s="23"/>
      <c r="F9" s="24" t="s">
        <v>5</v>
      </c>
      <c r="G9" s="25"/>
      <c r="H9" s="25"/>
      <c r="I9" s="25"/>
      <c r="J9" s="25"/>
      <c r="K9" s="25"/>
      <c r="L9" s="19"/>
      <c r="M9" s="19"/>
      <c r="N9" s="19"/>
      <c r="O9" s="20"/>
      <c r="P9" s="19"/>
      <c r="Q9" s="19"/>
      <c r="R9" s="19"/>
      <c r="S9" s="21"/>
    </row>
    <row r="10" spans="2:29" ht="41.25" customHeight="1" x14ac:dyDescent="0.25">
      <c r="B10" s="78" t="s">
        <v>8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80"/>
    </row>
    <row r="11" spans="2:29" s="8" customFormat="1" ht="24.95" customHeight="1" x14ac:dyDescent="0.25">
      <c r="B11" s="26" t="s">
        <v>9</v>
      </c>
      <c r="C11" s="27" t="s">
        <v>10</v>
      </c>
      <c r="D11" s="28"/>
      <c r="E11" s="29"/>
      <c r="F11" s="29"/>
      <c r="G11" s="29"/>
      <c r="H11" s="29"/>
      <c r="I11" s="29"/>
      <c r="J11" s="20"/>
      <c r="K11" s="81"/>
      <c r="L11" s="81"/>
      <c r="M11" s="81"/>
      <c r="N11" s="29"/>
      <c r="O11" s="29"/>
      <c r="P11" s="29"/>
      <c r="Q11" s="29"/>
      <c r="R11" s="29"/>
      <c r="S11" s="30"/>
    </row>
    <row r="12" spans="2:29" s="8" customFormat="1" ht="24.95" customHeight="1" x14ac:dyDescent="0.25">
      <c r="B12" s="22"/>
      <c r="C12" s="31" t="s">
        <v>11</v>
      </c>
      <c r="D12" s="29"/>
      <c r="E12" s="29"/>
      <c r="F12" s="29"/>
      <c r="G12" s="29"/>
      <c r="H12" s="29"/>
      <c r="I12" s="29"/>
      <c r="J12" s="32" t="s">
        <v>12</v>
      </c>
      <c r="K12" s="68">
        <v>1500000</v>
      </c>
      <c r="L12" s="68"/>
      <c r="M12" s="68"/>
      <c r="N12" s="29"/>
      <c r="O12" s="29"/>
      <c r="P12" s="29"/>
      <c r="Q12" s="29"/>
      <c r="R12" s="29"/>
      <c r="S12" s="30"/>
    </row>
    <row r="13" spans="2:29" s="8" customFormat="1" ht="24.95" customHeight="1" x14ac:dyDescent="0.25">
      <c r="B13" s="22"/>
      <c r="C13" s="31" t="s">
        <v>13</v>
      </c>
      <c r="D13" s="29"/>
      <c r="E13" s="29"/>
      <c r="F13" s="29"/>
      <c r="G13" s="29"/>
      <c r="H13" s="29"/>
      <c r="I13" s="29"/>
      <c r="J13" s="32" t="s">
        <v>12</v>
      </c>
      <c r="K13" s="68">
        <v>0</v>
      </c>
      <c r="L13" s="68"/>
      <c r="M13" s="68"/>
      <c r="N13" s="29"/>
      <c r="O13" s="29"/>
      <c r="P13" s="29"/>
      <c r="Q13" s="29"/>
      <c r="R13" s="29"/>
      <c r="S13" s="30"/>
    </row>
    <row r="14" spans="2:29" s="8" customFormat="1" ht="24.95" customHeight="1" x14ac:dyDescent="0.25">
      <c r="B14" s="33"/>
      <c r="C14" s="31" t="s">
        <v>14</v>
      </c>
      <c r="D14" s="19"/>
      <c r="E14" s="19"/>
      <c r="F14" s="19"/>
      <c r="G14" s="19"/>
      <c r="H14" s="19"/>
      <c r="I14" s="19"/>
      <c r="J14" s="32" t="s">
        <v>12</v>
      </c>
      <c r="K14" s="68">
        <v>0</v>
      </c>
      <c r="L14" s="68"/>
      <c r="M14" s="68"/>
      <c r="N14" s="19"/>
      <c r="O14" s="20"/>
      <c r="P14" s="19"/>
      <c r="Q14" s="19"/>
      <c r="R14" s="19"/>
      <c r="S14" s="21"/>
    </row>
    <row r="15" spans="2:29" s="8" customFormat="1" ht="24.95" customHeight="1" thickBot="1" x14ac:dyDescent="0.3">
      <c r="B15" s="22"/>
      <c r="C15" s="31" t="s">
        <v>16</v>
      </c>
      <c r="D15" s="23"/>
      <c r="E15" s="23"/>
      <c r="F15" s="23"/>
      <c r="G15" s="23"/>
      <c r="H15" s="23"/>
      <c r="I15" s="23"/>
      <c r="J15" s="34" t="s">
        <v>12</v>
      </c>
      <c r="K15" s="62">
        <v>0</v>
      </c>
      <c r="L15" s="62"/>
      <c r="M15" s="62"/>
      <c r="N15" s="19"/>
      <c r="O15" s="20"/>
      <c r="P15" s="19"/>
      <c r="Q15" s="19"/>
      <c r="R15" s="19"/>
      <c r="S15" s="21"/>
    </row>
    <row r="16" spans="2:29" s="8" customFormat="1" ht="24.95" customHeight="1" thickTop="1" thickBot="1" x14ac:dyDescent="0.3">
      <c r="B16" s="22"/>
      <c r="C16" s="19"/>
      <c r="D16" s="31" t="s">
        <v>18</v>
      </c>
      <c r="E16" s="19"/>
      <c r="F16" s="19"/>
      <c r="G16" s="19"/>
      <c r="H16" s="19"/>
      <c r="I16" s="19"/>
      <c r="J16" s="19"/>
      <c r="K16" s="35"/>
      <c r="L16" s="35"/>
      <c r="M16" s="35"/>
      <c r="N16" s="19"/>
      <c r="O16" s="20"/>
      <c r="P16" s="36" t="s">
        <v>12</v>
      </c>
      <c r="Q16" s="70">
        <f>(K12+K13)-(K14+K15)</f>
        <v>1500000</v>
      </c>
      <c r="R16" s="70"/>
      <c r="S16" s="71"/>
    </row>
    <row r="17" spans="2:19" ht="24.95" customHeight="1" thickTop="1" x14ac:dyDescent="0.25">
      <c r="B17" s="22"/>
      <c r="C17" s="19"/>
      <c r="D17" s="19"/>
      <c r="E17" s="19"/>
      <c r="F17" s="19"/>
      <c r="G17" s="19"/>
      <c r="H17" s="19"/>
      <c r="I17" s="19"/>
      <c r="J17" s="19"/>
      <c r="K17" s="35"/>
      <c r="L17" s="35"/>
      <c r="M17" s="35"/>
      <c r="N17" s="19"/>
      <c r="O17" s="20"/>
      <c r="P17" s="19"/>
      <c r="Q17" s="35"/>
      <c r="R17" s="35"/>
      <c r="S17" s="37"/>
    </row>
    <row r="18" spans="2:19" ht="24.95" customHeight="1" x14ac:dyDescent="0.25">
      <c r="B18" s="22"/>
      <c r="C18" s="31" t="s">
        <v>19</v>
      </c>
      <c r="D18" s="19"/>
      <c r="E18" s="19"/>
      <c r="F18" s="19"/>
      <c r="G18" s="19"/>
      <c r="H18" s="19"/>
      <c r="I18" s="19"/>
      <c r="J18" s="19"/>
      <c r="K18" s="35"/>
      <c r="L18" s="35"/>
      <c r="M18" s="35"/>
      <c r="N18" s="19"/>
      <c r="O18" s="20"/>
      <c r="P18" s="19"/>
      <c r="Q18" s="35"/>
      <c r="R18" s="35"/>
      <c r="S18" s="37"/>
    </row>
    <row r="19" spans="2:19" ht="24.95" customHeight="1" x14ac:dyDescent="0.25">
      <c r="B19" s="18"/>
      <c r="C19" s="31" t="s">
        <v>20</v>
      </c>
      <c r="D19" s="31" t="s">
        <v>21</v>
      </c>
      <c r="E19" s="19"/>
      <c r="F19" s="32">
        <v>15</v>
      </c>
      <c r="G19" s="25" t="s">
        <v>22</v>
      </c>
      <c r="H19" s="32" t="s">
        <v>12</v>
      </c>
      <c r="I19" s="38">
        <v>100000</v>
      </c>
      <c r="J19" s="32" t="s">
        <v>12</v>
      </c>
      <c r="K19" s="68">
        <f>F19*I19</f>
        <v>1500000</v>
      </c>
      <c r="L19" s="68"/>
      <c r="M19" s="68"/>
      <c r="N19" s="19"/>
      <c r="O19" s="20"/>
      <c r="P19" s="19"/>
      <c r="Q19" s="35"/>
      <c r="R19" s="35"/>
      <c r="S19" s="37"/>
    </row>
    <row r="20" spans="2:19" ht="24.95" customHeight="1" x14ac:dyDescent="0.25">
      <c r="B20" s="18"/>
      <c r="C20" s="19"/>
      <c r="D20" s="19"/>
      <c r="E20" s="19"/>
      <c r="F20" s="39"/>
      <c r="G20" s="40" t="s">
        <v>22</v>
      </c>
      <c r="H20" s="39" t="s">
        <v>12</v>
      </c>
      <c r="I20" s="41">
        <v>75000</v>
      </c>
      <c r="J20" s="39" t="s">
        <v>12</v>
      </c>
      <c r="K20" s="61">
        <f t="shared" ref="K20:K26" si="0">F20*I20</f>
        <v>0</v>
      </c>
      <c r="L20" s="61"/>
      <c r="M20" s="61"/>
      <c r="N20" s="19"/>
      <c r="O20" s="20"/>
      <c r="P20" s="19"/>
      <c r="Q20" s="35"/>
      <c r="R20" s="35"/>
      <c r="S20" s="37"/>
    </row>
    <row r="21" spans="2:19" ht="24.95" customHeight="1" x14ac:dyDescent="0.25">
      <c r="B21" s="18"/>
      <c r="C21" s="19"/>
      <c r="D21" s="19"/>
      <c r="E21" s="19"/>
      <c r="F21" s="39"/>
      <c r="G21" s="40" t="s">
        <v>22</v>
      </c>
      <c r="H21" s="39" t="s">
        <v>12</v>
      </c>
      <c r="I21" s="41">
        <v>50000</v>
      </c>
      <c r="J21" s="39" t="s">
        <v>12</v>
      </c>
      <c r="K21" s="61">
        <f t="shared" si="0"/>
        <v>0</v>
      </c>
      <c r="L21" s="61"/>
      <c r="M21" s="61"/>
      <c r="N21" s="19"/>
      <c r="O21" s="20"/>
      <c r="P21" s="19"/>
      <c r="Q21" s="35"/>
      <c r="R21" s="35"/>
      <c r="S21" s="37"/>
    </row>
    <row r="22" spans="2:19" ht="24.95" customHeight="1" x14ac:dyDescent="0.25">
      <c r="B22" s="18"/>
      <c r="C22" s="19"/>
      <c r="D22" s="19"/>
      <c r="E22" s="19"/>
      <c r="F22" s="39">
        <v>1</v>
      </c>
      <c r="G22" s="40" t="s">
        <v>22</v>
      </c>
      <c r="H22" s="39" t="s">
        <v>12</v>
      </c>
      <c r="I22" s="41">
        <v>20000</v>
      </c>
      <c r="J22" s="39" t="s">
        <v>12</v>
      </c>
      <c r="K22" s="61">
        <f t="shared" si="0"/>
        <v>20000</v>
      </c>
      <c r="L22" s="61"/>
      <c r="M22" s="61"/>
      <c r="N22" s="19"/>
      <c r="O22" s="20"/>
      <c r="P22" s="19"/>
      <c r="Q22" s="35"/>
      <c r="R22" s="35"/>
      <c r="S22" s="37"/>
    </row>
    <row r="23" spans="2:19" ht="24.95" customHeight="1" x14ac:dyDescent="0.25">
      <c r="B23" s="18"/>
      <c r="C23" s="19"/>
      <c r="D23" s="19"/>
      <c r="E23" s="19"/>
      <c r="F23" s="39"/>
      <c r="G23" s="40" t="s">
        <v>22</v>
      </c>
      <c r="H23" s="39" t="s">
        <v>12</v>
      </c>
      <c r="I23" s="41">
        <v>10000</v>
      </c>
      <c r="J23" s="39" t="s">
        <v>12</v>
      </c>
      <c r="K23" s="61">
        <f t="shared" si="0"/>
        <v>0</v>
      </c>
      <c r="L23" s="61"/>
      <c r="M23" s="61"/>
      <c r="N23" s="19"/>
      <c r="O23" s="20"/>
      <c r="P23" s="19"/>
      <c r="Q23" s="35"/>
      <c r="R23" s="35"/>
      <c r="S23" s="37"/>
    </row>
    <row r="24" spans="2:19" ht="24.95" customHeight="1" x14ac:dyDescent="0.25">
      <c r="B24" s="18"/>
      <c r="C24" s="19"/>
      <c r="D24" s="19"/>
      <c r="E24" s="19"/>
      <c r="F24" s="39">
        <v>1</v>
      </c>
      <c r="G24" s="40" t="s">
        <v>22</v>
      </c>
      <c r="H24" s="39" t="s">
        <v>12</v>
      </c>
      <c r="I24" s="41">
        <v>5000</v>
      </c>
      <c r="J24" s="39" t="s">
        <v>12</v>
      </c>
      <c r="K24" s="61">
        <f t="shared" si="0"/>
        <v>5000</v>
      </c>
      <c r="L24" s="61"/>
      <c r="M24" s="61"/>
      <c r="N24" s="19"/>
      <c r="O24" s="20"/>
      <c r="P24" s="19"/>
      <c r="Q24" s="35"/>
      <c r="R24" s="35"/>
      <c r="S24" s="37"/>
    </row>
    <row r="25" spans="2:19" ht="24.95" customHeight="1" x14ac:dyDescent="0.25">
      <c r="B25" s="18"/>
      <c r="C25" s="19"/>
      <c r="D25" s="19"/>
      <c r="E25" s="19"/>
      <c r="F25" s="39"/>
      <c r="G25" s="40" t="s">
        <v>22</v>
      </c>
      <c r="H25" s="39" t="s">
        <v>12</v>
      </c>
      <c r="I25" s="41">
        <v>2000</v>
      </c>
      <c r="J25" s="39" t="s">
        <v>12</v>
      </c>
      <c r="K25" s="61">
        <f t="shared" si="0"/>
        <v>0</v>
      </c>
      <c r="L25" s="61"/>
      <c r="M25" s="61"/>
      <c r="N25" s="19"/>
      <c r="O25" s="20"/>
      <c r="P25" s="19"/>
      <c r="Q25" s="35"/>
      <c r="R25" s="35"/>
      <c r="S25" s="37"/>
    </row>
    <row r="26" spans="2:19" ht="24.95" customHeight="1" x14ac:dyDescent="0.25">
      <c r="B26" s="18"/>
      <c r="C26" s="19"/>
      <c r="D26" s="19"/>
      <c r="E26" s="19"/>
      <c r="F26" s="39"/>
      <c r="G26" s="40" t="s">
        <v>22</v>
      </c>
      <c r="H26" s="39" t="s">
        <v>12</v>
      </c>
      <c r="I26" s="41">
        <v>1000</v>
      </c>
      <c r="J26" s="39" t="s">
        <v>12</v>
      </c>
      <c r="K26" s="61">
        <f t="shared" si="0"/>
        <v>0</v>
      </c>
      <c r="L26" s="61"/>
      <c r="M26" s="61"/>
      <c r="N26" s="19"/>
      <c r="O26" s="20"/>
      <c r="P26" s="19"/>
      <c r="Q26" s="35"/>
      <c r="R26" s="35"/>
      <c r="S26" s="37"/>
    </row>
    <row r="27" spans="2:19" ht="24.95" customHeight="1" x14ac:dyDescent="0.25">
      <c r="B27" s="18"/>
      <c r="C27" s="19"/>
      <c r="D27" s="19"/>
      <c r="E27" s="19"/>
      <c r="F27" s="19"/>
      <c r="G27" s="31" t="s">
        <v>23</v>
      </c>
      <c r="H27" s="19"/>
      <c r="I27" s="42"/>
      <c r="J27" s="24" t="s">
        <v>12</v>
      </c>
      <c r="K27" s="63">
        <f>SUM(K19:M26)</f>
        <v>1525000</v>
      </c>
      <c r="L27" s="63"/>
      <c r="M27" s="63"/>
      <c r="N27" s="19"/>
      <c r="O27" s="20"/>
      <c r="P27" s="19"/>
      <c r="Q27" s="35"/>
      <c r="R27" s="35"/>
      <c r="S27" s="37"/>
    </row>
    <row r="28" spans="2:19" ht="24.95" customHeight="1" x14ac:dyDescent="0.25">
      <c r="B28" s="18"/>
      <c r="C28" s="19"/>
      <c r="D28" s="19"/>
      <c r="E28" s="19"/>
      <c r="F28" s="19"/>
      <c r="G28" s="19"/>
      <c r="H28" s="19"/>
      <c r="I28" s="42"/>
      <c r="J28" s="19"/>
      <c r="K28" s="35"/>
      <c r="L28" s="35"/>
      <c r="M28" s="35"/>
      <c r="N28" s="19"/>
      <c r="O28" s="20"/>
      <c r="P28" s="19"/>
      <c r="Q28" s="35"/>
      <c r="R28" s="35"/>
      <c r="S28" s="37"/>
    </row>
    <row r="29" spans="2:19" ht="24.95" customHeight="1" x14ac:dyDescent="0.25">
      <c r="B29" s="18"/>
      <c r="C29" s="31" t="s">
        <v>24</v>
      </c>
      <c r="D29" s="31" t="s">
        <v>25</v>
      </c>
      <c r="E29" s="19"/>
      <c r="F29" s="32"/>
      <c r="G29" s="25" t="s">
        <v>26</v>
      </c>
      <c r="H29" s="32" t="s">
        <v>12</v>
      </c>
      <c r="I29" s="38">
        <v>1000</v>
      </c>
      <c r="J29" s="32" t="s">
        <v>12</v>
      </c>
      <c r="K29" s="68">
        <f>F29*I29</f>
        <v>0</v>
      </c>
      <c r="L29" s="68"/>
      <c r="M29" s="68"/>
      <c r="N29" s="19"/>
      <c r="O29" s="20"/>
      <c r="P29" s="19"/>
      <c r="Q29" s="35"/>
      <c r="R29" s="35"/>
      <c r="S29" s="37"/>
    </row>
    <row r="30" spans="2:19" ht="24.95" customHeight="1" x14ac:dyDescent="0.25">
      <c r="B30" s="18"/>
      <c r="C30" s="19"/>
      <c r="D30" s="19"/>
      <c r="E30" s="19"/>
      <c r="F30" s="39"/>
      <c r="G30" s="40" t="s">
        <v>26</v>
      </c>
      <c r="H30" s="39" t="s">
        <v>12</v>
      </c>
      <c r="I30" s="41">
        <v>500</v>
      </c>
      <c r="J30" s="39" t="s">
        <v>12</v>
      </c>
      <c r="K30" s="61">
        <f t="shared" ref="K30:K32" si="1">F30*I30</f>
        <v>0</v>
      </c>
      <c r="L30" s="61"/>
      <c r="M30" s="61"/>
      <c r="N30" s="19"/>
      <c r="O30" s="20"/>
      <c r="P30" s="19"/>
      <c r="Q30" s="35"/>
      <c r="R30" s="35"/>
      <c r="S30" s="37"/>
    </row>
    <row r="31" spans="2:19" ht="24.95" customHeight="1" x14ac:dyDescent="0.25">
      <c r="B31" s="18"/>
      <c r="C31" s="19"/>
      <c r="D31" s="19"/>
      <c r="E31" s="19"/>
      <c r="F31" s="39"/>
      <c r="G31" s="40" t="s">
        <v>26</v>
      </c>
      <c r="H31" s="39" t="s">
        <v>12</v>
      </c>
      <c r="I31" s="41">
        <v>200</v>
      </c>
      <c r="J31" s="39" t="s">
        <v>12</v>
      </c>
      <c r="K31" s="61">
        <f t="shared" si="1"/>
        <v>0</v>
      </c>
      <c r="L31" s="61"/>
      <c r="M31" s="61"/>
      <c r="N31" s="19"/>
      <c r="O31" s="20"/>
      <c r="P31" s="19"/>
      <c r="Q31" s="35"/>
      <c r="R31" s="35"/>
      <c r="S31" s="37"/>
    </row>
    <row r="32" spans="2:19" ht="24.95" customHeight="1" thickBot="1" x14ac:dyDescent="0.3">
      <c r="B32" s="18"/>
      <c r="C32" s="19"/>
      <c r="D32" s="19"/>
      <c r="E32" s="19"/>
      <c r="F32" s="39"/>
      <c r="G32" s="40" t="s">
        <v>26</v>
      </c>
      <c r="H32" s="39" t="s">
        <v>12</v>
      </c>
      <c r="I32" s="41">
        <v>100</v>
      </c>
      <c r="J32" s="34" t="s">
        <v>12</v>
      </c>
      <c r="K32" s="62">
        <f t="shared" si="1"/>
        <v>0</v>
      </c>
      <c r="L32" s="62"/>
      <c r="M32" s="62"/>
      <c r="N32" s="19"/>
      <c r="O32" s="20"/>
      <c r="P32" s="19"/>
      <c r="Q32" s="35"/>
      <c r="R32" s="35"/>
      <c r="S32" s="37"/>
    </row>
    <row r="33" spans="2:19" ht="24.95" customHeight="1" thickTop="1" x14ac:dyDescent="0.25">
      <c r="B33" s="18"/>
      <c r="C33" s="19"/>
      <c r="D33" s="19"/>
      <c r="E33" s="19"/>
      <c r="F33" s="19"/>
      <c r="G33" s="31" t="s">
        <v>27</v>
      </c>
      <c r="H33" s="19"/>
      <c r="I33" s="19"/>
      <c r="J33" s="24" t="s">
        <v>12</v>
      </c>
      <c r="K33" s="63">
        <f>SUM(K29:M32)</f>
        <v>0</v>
      </c>
      <c r="L33" s="63"/>
      <c r="M33" s="63"/>
      <c r="N33" s="19"/>
      <c r="O33" s="20"/>
      <c r="P33" s="20"/>
      <c r="Q33" s="35"/>
      <c r="R33" s="35"/>
      <c r="S33" s="37"/>
    </row>
    <row r="34" spans="2:19" ht="24.95" customHeight="1" x14ac:dyDescent="0.25">
      <c r="B34" s="18"/>
      <c r="C34" s="19"/>
      <c r="D34" s="19"/>
      <c r="E34" s="19"/>
      <c r="F34" s="19"/>
      <c r="G34" s="31"/>
      <c r="H34" s="19"/>
      <c r="I34" s="19"/>
      <c r="J34" s="24"/>
      <c r="K34" s="43"/>
      <c r="L34" s="43"/>
      <c r="M34" s="43"/>
      <c r="N34" s="19"/>
      <c r="O34" s="20"/>
      <c r="P34" s="20"/>
      <c r="Q34" s="35"/>
      <c r="R34" s="35"/>
      <c r="S34" s="37"/>
    </row>
    <row r="35" spans="2:19" ht="24.95" customHeight="1" thickBot="1" x14ac:dyDescent="0.3">
      <c r="B35" s="18"/>
      <c r="C35" s="19"/>
      <c r="D35" s="31" t="s">
        <v>28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"/>
      <c r="P35" s="24" t="s">
        <v>12</v>
      </c>
      <c r="Q35" s="64">
        <f>K27+K33</f>
        <v>1525000</v>
      </c>
      <c r="R35" s="64"/>
      <c r="S35" s="65"/>
    </row>
    <row r="36" spans="2:19" ht="24.95" customHeight="1" thickTop="1" x14ac:dyDescent="0.25">
      <c r="B36" s="18"/>
      <c r="C36" s="19"/>
      <c r="D36" s="19"/>
      <c r="E36" s="19"/>
      <c r="F36" s="19"/>
      <c r="G36" s="31"/>
      <c r="H36" s="19"/>
      <c r="I36" s="19"/>
      <c r="J36" s="24"/>
      <c r="K36" s="43"/>
      <c r="L36" s="43"/>
      <c r="M36" s="43"/>
      <c r="N36" s="19"/>
      <c r="O36" s="20"/>
      <c r="P36" s="20"/>
      <c r="Q36" s="35"/>
      <c r="R36" s="35"/>
      <c r="S36" s="37"/>
    </row>
    <row r="37" spans="2:19" ht="24.95" customHeight="1" thickBot="1" x14ac:dyDescent="0.3">
      <c r="B37" s="22"/>
      <c r="C37" s="44" t="s">
        <v>29</v>
      </c>
      <c r="D37" s="45"/>
      <c r="E37" s="44"/>
      <c r="F37" s="44"/>
      <c r="G37" s="44" t="str">
        <f>IF(Q37&lt;0,"Kurang",(IF(Q37=0,"Tidak Ada",(IF(Q37&gt;0,"Lebih",0)))))</f>
        <v>Lebih</v>
      </c>
      <c r="H37" s="19"/>
      <c r="I37" s="19"/>
      <c r="J37" s="19"/>
      <c r="K37" s="19"/>
      <c r="L37" s="19"/>
      <c r="M37" s="19"/>
      <c r="N37" s="19"/>
      <c r="O37" s="20"/>
      <c r="P37" s="24" t="s">
        <v>12</v>
      </c>
      <c r="Q37" s="66">
        <f>Q35-Q16</f>
        <v>25000</v>
      </c>
      <c r="R37" s="66"/>
      <c r="S37" s="67"/>
    </row>
    <row r="38" spans="2:19" ht="24.95" customHeight="1" thickTop="1" x14ac:dyDescent="0.25">
      <c r="B38" s="18"/>
      <c r="C38" s="19"/>
      <c r="D38" s="19"/>
      <c r="E38" s="19"/>
      <c r="F38" s="19"/>
      <c r="G38" s="31"/>
      <c r="H38" s="19"/>
      <c r="I38" s="19"/>
      <c r="J38" s="24"/>
      <c r="K38" s="43"/>
      <c r="L38" s="43"/>
      <c r="M38" s="43"/>
      <c r="N38" s="19"/>
      <c r="O38" s="20"/>
      <c r="P38" s="20"/>
      <c r="Q38" s="35"/>
      <c r="R38" s="35"/>
      <c r="S38" s="37"/>
    </row>
    <row r="39" spans="2:19" ht="24.95" customHeight="1" x14ac:dyDescent="0.25">
      <c r="B39" s="18"/>
      <c r="C39" s="19"/>
      <c r="D39" s="19"/>
      <c r="E39" s="19"/>
      <c r="F39" s="19"/>
      <c r="G39" s="31"/>
      <c r="H39" s="19"/>
      <c r="I39" s="19"/>
      <c r="J39" s="24"/>
      <c r="K39" s="43"/>
      <c r="L39" s="43"/>
      <c r="M39" s="43"/>
      <c r="N39" s="19"/>
      <c r="O39" s="20"/>
      <c r="P39" s="20"/>
      <c r="Q39" s="35"/>
      <c r="R39" s="35"/>
      <c r="S39" s="37"/>
    </row>
    <row r="40" spans="2:19" ht="24.95" customHeight="1" x14ac:dyDescent="0.25">
      <c r="B40" s="26" t="s">
        <v>30</v>
      </c>
      <c r="C40" s="27" t="s">
        <v>38</v>
      </c>
      <c r="D40" s="19"/>
      <c r="E40" s="19"/>
      <c r="F40" s="19"/>
      <c r="G40" s="19"/>
      <c r="H40" s="19"/>
      <c r="I40" s="19"/>
      <c r="J40" s="19"/>
      <c r="K40" s="35"/>
      <c r="L40" s="35"/>
      <c r="M40" s="35"/>
      <c r="N40" s="19"/>
      <c r="O40" s="20"/>
      <c r="P40" s="19"/>
      <c r="Q40" s="35"/>
      <c r="R40" s="35"/>
      <c r="S40" s="37"/>
    </row>
    <row r="41" spans="2:19" s="8" customFormat="1" ht="24.95" customHeight="1" x14ac:dyDescent="0.25">
      <c r="B41" s="22"/>
      <c r="C41" s="31" t="s">
        <v>39</v>
      </c>
      <c r="D41" s="29"/>
      <c r="E41" s="29"/>
      <c r="F41" s="29"/>
      <c r="G41" s="29"/>
      <c r="H41" s="29"/>
      <c r="I41" s="29"/>
      <c r="J41" s="32" t="s">
        <v>12</v>
      </c>
      <c r="K41" s="68">
        <v>500000</v>
      </c>
      <c r="L41" s="68"/>
      <c r="M41" s="68"/>
      <c r="N41" s="29"/>
      <c r="O41" s="29"/>
      <c r="P41" s="29"/>
      <c r="Q41" s="29"/>
      <c r="R41" s="29"/>
      <c r="S41" s="30"/>
    </row>
    <row r="42" spans="2:19" s="8" customFormat="1" ht="24.95" customHeight="1" x14ac:dyDescent="0.25">
      <c r="B42" s="22"/>
      <c r="C42" s="31" t="s">
        <v>40</v>
      </c>
      <c r="D42" s="29"/>
      <c r="E42" s="29"/>
      <c r="F42" s="29"/>
      <c r="G42" s="29"/>
      <c r="H42" s="29"/>
      <c r="I42" s="29"/>
      <c r="J42" s="32" t="s">
        <v>12</v>
      </c>
      <c r="K42" s="68">
        <v>25000</v>
      </c>
      <c r="L42" s="68"/>
      <c r="M42" s="68"/>
      <c r="N42" s="29"/>
      <c r="O42" s="29"/>
      <c r="P42" s="29"/>
      <c r="Q42" s="29"/>
      <c r="R42" s="29"/>
      <c r="S42" s="30"/>
    </row>
    <row r="43" spans="2:19" ht="24.95" customHeight="1" x14ac:dyDescent="0.25">
      <c r="B43" s="33"/>
      <c r="C43" s="31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0"/>
      <c r="P43" s="24"/>
      <c r="Q43" s="35"/>
      <c r="R43" s="35"/>
      <c r="S43" s="37"/>
    </row>
    <row r="44" spans="2:19" ht="24.95" customHeight="1" thickBot="1" x14ac:dyDescent="0.3">
      <c r="B44" s="83" t="s">
        <v>41</v>
      </c>
      <c r="D44" s="45"/>
      <c r="E44" s="44"/>
      <c r="F44" s="44"/>
      <c r="H44" s="82" t="str">
        <f>IF(Q44&lt;0,"KURANG",(IF(Q44=0,"TIDAK ADA",(IF(Q44&gt;0,"Lebih",0)))))</f>
        <v>KURANG</v>
      </c>
      <c r="I44" s="19"/>
      <c r="J44" s="19"/>
      <c r="K44" s="19"/>
      <c r="L44" s="19"/>
      <c r="M44" s="19"/>
      <c r="N44" s="19"/>
      <c r="O44" s="20"/>
      <c r="P44" s="24" t="s">
        <v>12</v>
      </c>
      <c r="Q44" s="66">
        <f>Q37-K41-K42</f>
        <v>-500000</v>
      </c>
      <c r="R44" s="66"/>
      <c r="S44" s="67"/>
    </row>
    <row r="45" spans="2:19" ht="24.95" customHeight="1" thickTop="1" x14ac:dyDescent="0.25">
      <c r="B45" s="33"/>
      <c r="C45" s="31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0"/>
      <c r="P45" s="24"/>
      <c r="Q45" s="19"/>
      <c r="R45" s="19"/>
      <c r="S45" s="21"/>
    </row>
    <row r="46" spans="2:19" ht="24.95" customHeight="1" x14ac:dyDescent="0.25">
      <c r="B46" s="22"/>
      <c r="C46" s="44" t="s">
        <v>31</v>
      </c>
      <c r="D46" s="19"/>
      <c r="E46" s="19"/>
      <c r="F46" s="25"/>
      <c r="G46" s="25"/>
      <c r="H46" s="25"/>
      <c r="I46" s="25"/>
      <c r="J46" s="25"/>
      <c r="K46" s="25"/>
      <c r="L46" s="25"/>
      <c r="M46" s="25"/>
      <c r="N46" s="25"/>
      <c r="O46" s="32"/>
      <c r="P46" s="46"/>
      <c r="Q46" s="25"/>
      <c r="R46" s="25"/>
      <c r="S46" s="47"/>
    </row>
    <row r="47" spans="2:19" ht="24.95" customHeight="1" x14ac:dyDescent="0.25">
      <c r="B47" s="22"/>
      <c r="C47" s="48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32"/>
      <c r="P47" s="46"/>
      <c r="Q47" s="25"/>
      <c r="R47" s="25"/>
      <c r="S47" s="47"/>
    </row>
    <row r="48" spans="2:19" ht="24.95" customHeight="1" x14ac:dyDescent="0.25">
      <c r="B48" s="22"/>
      <c r="C48" s="49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39"/>
      <c r="P48" s="50"/>
      <c r="Q48" s="40"/>
      <c r="R48" s="40"/>
      <c r="S48" s="51"/>
    </row>
    <row r="49" spans="2:19" ht="24.95" customHeight="1" x14ac:dyDescent="0.25">
      <c r="B49" s="18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39"/>
      <c r="P49" s="50"/>
      <c r="Q49" s="40"/>
      <c r="R49" s="40"/>
      <c r="S49" s="51"/>
    </row>
    <row r="50" spans="2:19" ht="24.95" customHeight="1" x14ac:dyDescent="0.25">
      <c r="B50" s="18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39"/>
      <c r="P50" s="50"/>
      <c r="Q50" s="40"/>
      <c r="R50" s="40"/>
      <c r="S50" s="51"/>
    </row>
    <row r="51" spans="2:19" ht="24.95" customHeight="1" x14ac:dyDescent="0.25">
      <c r="B51" s="18" t="s">
        <v>32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20"/>
      <c r="P51" s="24"/>
      <c r="Q51" s="19"/>
      <c r="R51" s="19"/>
      <c r="S51" s="21"/>
    </row>
    <row r="52" spans="2:19" ht="24.95" customHeight="1" x14ac:dyDescent="0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0"/>
      <c r="P52" s="19"/>
      <c r="Q52" s="19"/>
      <c r="R52" s="19"/>
      <c r="S52" s="21"/>
    </row>
    <row r="53" spans="2:19" ht="24.95" customHeight="1" x14ac:dyDescent="0.25">
      <c r="B53" s="52"/>
      <c r="C53" s="53"/>
      <c r="D53" s="69" t="s">
        <v>33</v>
      </c>
      <c r="E53" s="69"/>
      <c r="F53" s="69"/>
      <c r="G53" s="69"/>
      <c r="H53" s="53"/>
      <c r="I53" s="53"/>
      <c r="J53" s="53"/>
      <c r="K53" s="53"/>
      <c r="L53" s="53"/>
      <c r="N53" s="69" t="s">
        <v>34</v>
      </c>
      <c r="O53" s="69"/>
      <c r="P53" s="69"/>
      <c r="Q53" s="69"/>
      <c r="R53" s="53"/>
      <c r="S53" s="54"/>
    </row>
    <row r="54" spans="2:19" ht="24.95" customHeight="1" x14ac:dyDescent="0.25">
      <c r="B54" s="52"/>
      <c r="C54" s="53"/>
      <c r="D54" s="53"/>
      <c r="E54" s="53"/>
      <c r="F54" s="53"/>
      <c r="G54" s="53"/>
      <c r="H54" s="53"/>
      <c r="I54" s="53"/>
      <c r="N54" s="53"/>
      <c r="O54" s="55"/>
      <c r="P54" s="53"/>
      <c r="Q54" s="53"/>
      <c r="R54" s="53"/>
      <c r="S54" s="54"/>
    </row>
    <row r="55" spans="2:19" ht="24.95" customHeight="1" x14ac:dyDescent="0.25">
      <c r="B55" s="52"/>
      <c r="C55" s="53"/>
      <c r="D55" s="53"/>
      <c r="E55" s="53"/>
      <c r="F55" s="53"/>
      <c r="G55" s="53"/>
      <c r="H55" s="53"/>
      <c r="I55" s="53"/>
      <c r="N55" s="53"/>
      <c r="O55" s="55"/>
      <c r="P55" s="53"/>
      <c r="Q55" s="53"/>
      <c r="R55" s="53"/>
      <c r="S55" s="54"/>
    </row>
    <row r="56" spans="2:19" ht="24.95" customHeight="1" x14ac:dyDescent="0.25"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5"/>
      <c r="P56" s="53"/>
      <c r="Q56" s="53"/>
      <c r="R56" s="53"/>
      <c r="S56" s="54"/>
    </row>
    <row r="57" spans="2:19" ht="24.95" customHeight="1" x14ac:dyDescent="0.25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5"/>
      <c r="P57" s="53"/>
      <c r="Q57" s="53"/>
      <c r="R57" s="53"/>
      <c r="S57" s="54"/>
    </row>
    <row r="58" spans="2:19" ht="24.95" customHeight="1" x14ac:dyDescent="0.25">
      <c r="B58" s="52"/>
      <c r="C58" s="53"/>
      <c r="D58" s="60" t="s">
        <v>35</v>
      </c>
      <c r="E58" s="60"/>
      <c r="F58" s="60"/>
      <c r="G58" s="60"/>
      <c r="H58" s="53"/>
      <c r="I58" s="53"/>
      <c r="J58" s="53"/>
      <c r="K58" s="53"/>
      <c r="L58" s="53"/>
      <c r="M58" s="53"/>
      <c r="N58" s="60" t="s">
        <v>36</v>
      </c>
      <c r="O58" s="60"/>
      <c r="P58" s="60"/>
      <c r="Q58" s="60"/>
      <c r="R58" s="53"/>
      <c r="S58" s="54"/>
    </row>
    <row r="59" spans="2:19" ht="12" customHeight="1" thickBot="1" x14ac:dyDescent="0.3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8"/>
    </row>
    <row r="60" spans="2:19" ht="13.5" thickTop="1" x14ac:dyDescent="0.25"/>
    <row r="61" spans="2:19" ht="15.75" x14ac:dyDescent="0.25">
      <c r="B61" s="59" t="s">
        <v>37</v>
      </c>
      <c r="C61" s="8" t="s">
        <v>15</v>
      </c>
    </row>
    <row r="62" spans="2:19" ht="15.75" x14ac:dyDescent="0.25">
      <c r="B62" s="59" t="s">
        <v>37</v>
      </c>
      <c r="C62" s="8" t="s">
        <v>17</v>
      </c>
    </row>
  </sheetData>
  <mergeCells count="31">
    <mergeCell ref="K14:M14"/>
    <mergeCell ref="B2:S3"/>
    <mergeCell ref="B10:S10"/>
    <mergeCell ref="K11:M11"/>
    <mergeCell ref="K12:M12"/>
    <mergeCell ref="K13:M13"/>
    <mergeCell ref="K29:M29"/>
    <mergeCell ref="K15:M15"/>
    <mergeCell ref="Q16:S16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D58:G58"/>
    <mergeCell ref="N58:Q58"/>
    <mergeCell ref="K30:M30"/>
    <mergeCell ref="K31:M31"/>
    <mergeCell ref="K32:M32"/>
    <mergeCell ref="K33:M33"/>
    <mergeCell ref="Q35:S35"/>
    <mergeCell ref="Q37:S37"/>
    <mergeCell ref="K41:M41"/>
    <mergeCell ref="K42:M42"/>
    <mergeCell ref="Q44:S44"/>
    <mergeCell ref="D53:G53"/>
    <mergeCell ref="N53:Q53"/>
  </mergeCells>
  <printOptions horizontalCentered="1" verticalCentered="1"/>
  <pageMargins left="0" right="0" top="0" bottom="0" header="0.31496062992126" footer="0.31496062992126"/>
  <pageSetup paperSize="256" scale="64" orientation="portrait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F-Opname Kas</vt:lpstr>
      <vt:lpstr>'F-Opname Kas'!Print_Area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</dc:creator>
  <cp:lastModifiedBy>EDWARD</cp:lastModifiedBy>
  <dcterms:created xsi:type="dcterms:W3CDTF">2024-12-03T01:41:01Z</dcterms:created>
  <dcterms:modified xsi:type="dcterms:W3CDTF">2025-01-23T01:21:57Z</dcterms:modified>
</cp:coreProperties>
</file>